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4355" windowHeight="4425"/>
  </bookViews>
  <sheets>
    <sheet name="Sheet1" sheetId="1" r:id="rId1"/>
    <sheet name="Sheet1 (2)" sheetId="5" r:id="rId2"/>
    <sheet name="Sheet4" sheetId="4" r:id="rId3"/>
    <sheet name="Sheet2" sheetId="2" r:id="rId4"/>
    <sheet name="Sheet3" sheetId="3" r:id="rId5"/>
  </sheets>
  <calcPr calcId="145621"/>
</workbook>
</file>

<file path=xl/calcChain.xml><?xml version="1.0" encoding="utf-8"?>
<calcChain xmlns="http://schemas.openxmlformats.org/spreadsheetml/2006/main">
  <c r="H31" i="5" l="1"/>
  <c r="H32" i="5" s="1"/>
  <c r="H33" i="5" s="1"/>
  <c r="H30" i="5"/>
  <c r="H25" i="5"/>
  <c r="H21" i="5"/>
  <c r="H16" i="5"/>
  <c r="H14" i="5"/>
  <c r="H15" i="5" s="1"/>
  <c r="H13" i="5"/>
  <c r="H12" i="5"/>
  <c r="H30" i="1"/>
  <c r="H31" i="1" s="1"/>
  <c r="H32" i="1" s="1"/>
  <c r="H33" i="1" s="1"/>
  <c r="H25" i="1"/>
  <c r="H21" i="1"/>
  <c r="H12" i="1"/>
  <c r="D14" i="5"/>
  <c r="D15" i="5" s="1"/>
  <c r="E14" i="5"/>
  <c r="F14" i="5"/>
  <c r="G14" i="5"/>
  <c r="I14" i="5"/>
  <c r="I15" i="5" s="1"/>
  <c r="J14" i="5"/>
  <c r="K14" i="5"/>
  <c r="K31" i="5"/>
  <c r="K32" i="5" s="1"/>
  <c r="F31" i="5"/>
  <c r="F32" i="5" s="1"/>
  <c r="K30" i="5"/>
  <c r="J30" i="5"/>
  <c r="J31" i="5" s="1"/>
  <c r="J32" i="5" s="1"/>
  <c r="F30" i="5"/>
  <c r="E30" i="5"/>
  <c r="E31" i="5" s="1"/>
  <c r="E32" i="5" s="1"/>
  <c r="G25" i="5"/>
  <c r="K16" i="5"/>
  <c r="I16" i="5"/>
  <c r="G16" i="5"/>
  <c r="F16" i="5"/>
  <c r="D16" i="5"/>
  <c r="I13" i="5"/>
  <c r="G13" i="5"/>
  <c r="D13" i="5"/>
  <c r="K12" i="5"/>
  <c r="G12" i="5"/>
  <c r="F12" i="5"/>
  <c r="K9" i="5"/>
  <c r="K13" i="5" s="1"/>
  <c r="J9" i="5"/>
  <c r="J16" i="5" s="1"/>
  <c r="I9" i="5"/>
  <c r="G9" i="5"/>
  <c r="F9" i="5"/>
  <c r="F13" i="5" s="1"/>
  <c r="E9" i="5"/>
  <c r="E16" i="5" s="1"/>
  <c r="D9" i="5"/>
  <c r="B5" i="5"/>
  <c r="I30" i="5" s="1"/>
  <c r="I31" i="5" s="1"/>
  <c r="I32" i="5" s="1"/>
  <c r="B2" i="5"/>
  <c r="K25" i="5" s="1"/>
  <c r="H17" i="5" l="1"/>
  <c r="H19" i="5" s="1"/>
  <c r="H23" i="5" s="1"/>
  <c r="H28" i="5" s="1"/>
  <c r="H16" i="1"/>
  <c r="H13" i="1"/>
  <c r="H14" i="1"/>
  <c r="H15" i="1" s="1"/>
  <c r="F17" i="5"/>
  <c r="F19" i="5" s="1"/>
  <c r="E15" i="5"/>
  <c r="J15" i="5"/>
  <c r="D25" i="5"/>
  <c r="I25" i="5"/>
  <c r="D12" i="5"/>
  <c r="D17" i="5" s="1"/>
  <c r="D19" i="5" s="1"/>
  <c r="I12" i="5"/>
  <c r="I17" i="5" s="1"/>
  <c r="I19" i="5" s="1"/>
  <c r="E13" i="5"/>
  <c r="J13" i="5"/>
  <c r="F15" i="5"/>
  <c r="K15" i="5"/>
  <c r="K17" i="5" s="1"/>
  <c r="K19" i="5" s="1"/>
  <c r="E25" i="5"/>
  <c r="J25" i="5"/>
  <c r="G30" i="5"/>
  <c r="G31" i="5" s="1"/>
  <c r="G32" i="5" s="1"/>
  <c r="K33" i="5" s="1"/>
  <c r="E12" i="5"/>
  <c r="J12" i="5"/>
  <c r="G15" i="5"/>
  <c r="G17" i="5" s="1"/>
  <c r="G19" i="5" s="1"/>
  <c r="F25" i="5"/>
  <c r="D30" i="5"/>
  <c r="D31" i="5" s="1"/>
  <c r="D32" i="5" s="1"/>
  <c r="G33" i="5" s="1"/>
  <c r="K30" i="1"/>
  <c r="K31" i="1" s="1"/>
  <c r="K32" i="1" s="1"/>
  <c r="K33" i="1" s="1"/>
  <c r="K25" i="1"/>
  <c r="K21" i="1"/>
  <c r="K12" i="1"/>
  <c r="K9" i="1"/>
  <c r="J32" i="1"/>
  <c r="J33" i="1" s="1"/>
  <c r="J31" i="1"/>
  <c r="J30" i="1"/>
  <c r="J25" i="1"/>
  <c r="J21" i="1"/>
  <c r="J14" i="1"/>
  <c r="J15" i="1" s="1"/>
  <c r="J12" i="1"/>
  <c r="J9" i="1"/>
  <c r="J13" i="1" s="1"/>
  <c r="I30" i="1"/>
  <c r="I31" i="1" s="1"/>
  <c r="I32" i="1" s="1"/>
  <c r="I33" i="1" s="1"/>
  <c r="I25" i="1"/>
  <c r="I21" i="1"/>
  <c r="I12" i="1"/>
  <c r="I9" i="1"/>
  <c r="I16" i="1" s="1"/>
  <c r="G33" i="1"/>
  <c r="E3" i="4"/>
  <c r="E2" i="4"/>
  <c r="B5" i="1"/>
  <c r="F30" i="1" s="1"/>
  <c r="F31" i="1" s="1"/>
  <c r="F32" i="1" s="1"/>
  <c r="G25" i="1"/>
  <c r="F25" i="1"/>
  <c r="E25" i="1"/>
  <c r="D25" i="1"/>
  <c r="G30" i="1"/>
  <c r="G31" i="1" s="1"/>
  <c r="G32" i="1" s="1"/>
  <c r="D30" i="1"/>
  <c r="D31" i="1" s="1"/>
  <c r="D32" i="1" s="1"/>
  <c r="G12" i="1"/>
  <c r="D12" i="1"/>
  <c r="G9" i="1"/>
  <c r="G16" i="1" s="1"/>
  <c r="F9" i="1"/>
  <c r="F16" i="1" s="1"/>
  <c r="E9" i="1"/>
  <c r="E16" i="1" s="1"/>
  <c r="D9" i="1"/>
  <c r="D16" i="1" s="1"/>
  <c r="B2" i="1"/>
  <c r="H17" i="1" l="1"/>
  <c r="H19" i="1" s="1"/>
  <c r="H23" i="1" s="1"/>
  <c r="H28" i="1" s="1"/>
  <c r="E17" i="5"/>
  <c r="E19" i="5" s="1"/>
  <c r="G23" i="5"/>
  <c r="G28" i="5" s="1"/>
  <c r="I21" i="5"/>
  <c r="D21" i="5"/>
  <c r="D23" i="5" s="1"/>
  <c r="D28" i="5" s="1"/>
  <c r="G21" i="5"/>
  <c r="K21" i="5"/>
  <c r="F21" i="5"/>
  <c r="J21" i="5"/>
  <c r="E21" i="5"/>
  <c r="E23" i="5" s="1"/>
  <c r="E28" i="5" s="1"/>
  <c r="K23" i="5"/>
  <c r="K28" i="5" s="1"/>
  <c r="F23" i="5"/>
  <c r="F28" i="5" s="1"/>
  <c r="I23" i="5"/>
  <c r="I28" i="5" s="1"/>
  <c r="J33" i="5"/>
  <c r="J17" i="5"/>
  <c r="J19" i="5" s="1"/>
  <c r="I33" i="5"/>
  <c r="J16" i="1"/>
  <c r="J17" i="1" s="1"/>
  <c r="J19" i="1" s="1"/>
  <c r="J23" i="1" s="1"/>
  <c r="J28" i="1" s="1"/>
  <c r="I13" i="1"/>
  <c r="I14" i="1"/>
  <c r="I15" i="1" s="1"/>
  <c r="K17" i="1"/>
  <c r="K19" i="1" s="1"/>
  <c r="K23" i="1" s="1"/>
  <c r="K28" i="1" s="1"/>
  <c r="K16" i="1"/>
  <c r="K13" i="1"/>
  <c r="K14" i="1"/>
  <c r="K15" i="1" s="1"/>
  <c r="E12" i="1"/>
  <c r="E17" i="1" s="1"/>
  <c r="E19" i="1" s="1"/>
  <c r="E30" i="1"/>
  <c r="E31" i="1" s="1"/>
  <c r="E32" i="1" s="1"/>
  <c r="F12" i="1"/>
  <c r="F13" i="1"/>
  <c r="F14" i="1"/>
  <c r="F15" i="1" s="1"/>
  <c r="G13" i="1"/>
  <c r="G17" i="1" s="1"/>
  <c r="G19" i="1" s="1"/>
  <c r="G14" i="1"/>
  <c r="G15" i="1" s="1"/>
  <c r="D13" i="1"/>
  <c r="D17" i="1" s="1"/>
  <c r="D19" i="1" s="1"/>
  <c r="D14" i="1"/>
  <c r="D15" i="1" s="1"/>
  <c r="E13" i="1"/>
  <c r="E14" i="1"/>
  <c r="E15" i="1" s="1"/>
  <c r="J23" i="5" l="1"/>
  <c r="J28" i="5" s="1"/>
  <c r="I17" i="1"/>
  <c r="I19" i="1" s="1"/>
  <c r="I23" i="1" s="1"/>
  <c r="I28" i="1" s="1"/>
  <c r="F17" i="1"/>
  <c r="F19" i="1" s="1"/>
  <c r="G21" i="1"/>
  <c r="G23" i="1" s="1"/>
  <c r="G28" i="1" s="1"/>
  <c r="F21" i="1"/>
  <c r="F23" i="1" s="1"/>
  <c r="F28" i="1" s="1"/>
  <c r="E21" i="1"/>
  <c r="E23" i="1" s="1"/>
  <c r="E28" i="1" s="1"/>
  <c r="D21" i="1"/>
  <c r="D23" i="1" s="1"/>
  <c r="D28" i="1" s="1"/>
</calcChain>
</file>

<file path=xl/sharedStrings.xml><?xml version="1.0" encoding="utf-8"?>
<sst xmlns="http://schemas.openxmlformats.org/spreadsheetml/2006/main" count="53" uniqueCount="23">
  <si>
    <t>ค่าธรรมเนียม</t>
  </si>
  <si>
    <t xml:space="preserve">ค่าอากร </t>
  </si>
  <si>
    <t>ภาษีธุรกิจเฉพาะ</t>
  </si>
  <si>
    <t>ค่านายหน้า</t>
  </si>
  <si>
    <t>Pending</t>
  </si>
  <si>
    <t>Area</t>
  </si>
  <si>
    <t>Price / Square Meter</t>
  </si>
  <si>
    <t xml:space="preserve">Price </t>
  </si>
  <si>
    <t>Net Price</t>
  </si>
  <si>
    <t>ราคาประเมิน</t>
  </si>
  <si>
    <t>ราคาที่สูงกว่า</t>
  </si>
  <si>
    <t>ภาษีท้องถิ่น</t>
  </si>
  <si>
    <t>จำนวนปีที่ถือครอง</t>
  </si>
  <si>
    <t>ภาษีตามปีที่ถือครอง</t>
  </si>
  <si>
    <t>จำนวนเงินได้ที่ต้องนำไปคำนวณภาษีทั้งหมด</t>
  </si>
  <si>
    <t>จำนวนเงินได้ที่ต้องนำไปคำนวณภาษีในแต่ละปี</t>
  </si>
  <si>
    <t>ภาษีเงินได้บุคคลธรรมดา</t>
  </si>
  <si>
    <t>รวมค่าธรรมเนียมและภาษี</t>
  </si>
  <si>
    <t>Net Income</t>
  </si>
  <si>
    <t>Net Profit</t>
  </si>
  <si>
    <t>ราคาประเมิน ต่อตารางเมตร</t>
  </si>
  <si>
    <t>Cherry</t>
  </si>
  <si>
    <t>Pool Access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</si>
</sst>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87" formatCode="_-* #,##0_-;\-* #,##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9"/>
      <color theme="1"/>
      <name val="Tahoma"/>
      <family val="2"/>
      <charset val="222"/>
      <scheme val="minor"/>
    </font>
    <font>
      <b/>
      <sz val="9"/>
      <color theme="1"/>
      <name val="Tahoma"/>
      <family val="2"/>
      <charset val="222"/>
      <scheme val="minor"/>
    </font>
    <font>
      <b/>
      <sz val="9"/>
      <color theme="1"/>
      <name val="Tahoma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187" fontId="0" fillId="0" borderId="0" xfId="1" applyNumberFormat="1" applyFont="1"/>
    <xf numFmtId="0" fontId="2" fillId="0" borderId="0" xfId="0" applyFont="1"/>
    <xf numFmtId="187" fontId="2" fillId="0" borderId="0" xfId="0" applyNumberFormat="1" applyFont="1"/>
    <xf numFmtId="187" fontId="2" fillId="0" borderId="0" xfId="1" applyNumberFormat="1" applyFont="1"/>
    <xf numFmtId="43" fontId="2" fillId="0" borderId="0" xfId="0" applyNumberFormat="1" applyFont="1"/>
    <xf numFmtId="43" fontId="2" fillId="0" borderId="0" xfId="1" applyFont="1"/>
    <xf numFmtId="9" fontId="2" fillId="0" borderId="0" xfId="0" applyNumberFormat="1" applyFont="1"/>
    <xf numFmtId="0" fontId="3" fillId="2" borderId="0" xfId="0" applyFont="1" applyFill="1"/>
    <xf numFmtId="187" fontId="3" fillId="2" borderId="0" xfId="1" applyNumberFormat="1" applyFont="1" applyFill="1"/>
    <xf numFmtId="0" fontId="3" fillId="0" borderId="0" xfId="0" applyFont="1"/>
    <xf numFmtId="10" fontId="2" fillId="0" borderId="0" xfId="0" applyNumberFormat="1" applyFont="1"/>
    <xf numFmtId="9" fontId="3" fillId="2" borderId="0" xfId="0" applyNumberFormat="1" applyFont="1" applyFill="1"/>
    <xf numFmtId="187" fontId="3" fillId="2" borderId="0" xfId="0" applyNumberFormat="1" applyFont="1" applyFill="1"/>
    <xf numFmtId="9" fontId="3" fillId="0" borderId="0" xfId="0" applyNumberFormat="1" applyFont="1"/>
    <xf numFmtId="187" fontId="3" fillId="0" borderId="0" xfId="0" applyNumberFormat="1" applyFont="1"/>
    <xf numFmtId="9" fontId="2" fillId="2" borderId="0" xfId="0" applyNumberFormat="1" applyFont="1" applyFill="1"/>
    <xf numFmtId="0" fontId="2" fillId="2" borderId="0" xfId="0" applyFont="1" applyFill="1"/>
    <xf numFmtId="187" fontId="4" fillId="0" borderId="0" xfId="0" applyNumberFormat="1" applyFont="1"/>
    <xf numFmtId="187" fontId="4" fillId="3" borderId="0" xfId="0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22</xdr:row>
      <xdr:rowOff>38100</xdr:rowOff>
    </xdr:from>
    <xdr:to>
      <xdr:col>12</xdr:col>
      <xdr:colOff>209550</xdr:colOff>
      <xdr:row>36</xdr:row>
      <xdr:rowOff>123825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019550"/>
          <a:ext cx="7343775" cy="2619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409575</xdr:colOff>
      <xdr:row>38</xdr:row>
      <xdr:rowOff>38100</xdr:rowOff>
    </xdr:from>
    <xdr:to>
      <xdr:col>11</xdr:col>
      <xdr:colOff>238125</xdr:colOff>
      <xdr:row>47</xdr:row>
      <xdr:rowOff>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6915150"/>
          <a:ext cx="6686550" cy="1590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381000</xdr:colOff>
      <xdr:row>1</xdr:row>
      <xdr:rowOff>28575</xdr:rowOff>
    </xdr:from>
    <xdr:to>
      <xdr:col>11</xdr:col>
      <xdr:colOff>361950</xdr:colOff>
      <xdr:row>21</xdr:row>
      <xdr:rowOff>95250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209550"/>
          <a:ext cx="6838950" cy="3686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285750</xdr:colOff>
      <xdr:row>1</xdr:row>
      <xdr:rowOff>28575</xdr:rowOff>
    </xdr:from>
    <xdr:to>
      <xdr:col>11</xdr:col>
      <xdr:colOff>219075</xdr:colOff>
      <xdr:row>22</xdr:row>
      <xdr:rowOff>19050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209550"/>
          <a:ext cx="6105525" cy="3790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3"/>
  <sheetViews>
    <sheetView tabSelected="1" topLeftCell="A4" workbookViewId="0">
      <selection activeCell="C17" sqref="C17"/>
    </sheetView>
  </sheetViews>
  <sheetFormatPr defaultRowHeight="11.25" x14ac:dyDescent="0.15"/>
  <cols>
    <col min="1" max="1" width="29.25" style="2" bestFit="1" customWidth="1"/>
    <col min="2" max="2" width="9" style="2" bestFit="1" customWidth="1"/>
    <col min="3" max="3" width="10.375" style="2" bestFit="1" customWidth="1"/>
    <col min="4" max="5" width="10.125" style="2" bestFit="1" customWidth="1"/>
    <col min="6" max="8" width="10.125" style="6" bestFit="1" customWidth="1"/>
    <col min="9" max="11" width="11.125" style="6" bestFit="1" customWidth="1"/>
    <col min="12" max="16384" width="9" style="2"/>
  </cols>
  <sheetData>
    <row r="2" spans="1:11" x14ac:dyDescent="0.15">
      <c r="A2" s="2" t="s">
        <v>4</v>
      </c>
      <c r="B2" s="3">
        <f>SUM(F2:G2)</f>
        <v>5147025.4099999992</v>
      </c>
      <c r="F2" s="4">
        <v>445780.81</v>
      </c>
      <c r="G2" s="4">
        <v>4701244.5999999996</v>
      </c>
      <c r="H2" s="4">
        <v>4701244.5999999996</v>
      </c>
      <c r="I2" s="4">
        <v>4701244.5999999996</v>
      </c>
      <c r="J2" s="4">
        <v>4701244.5999999996</v>
      </c>
      <c r="K2" s="4">
        <v>4701244.5999999996</v>
      </c>
    </row>
    <row r="3" spans="1:11" x14ac:dyDescent="0.15">
      <c r="A3" s="2" t="s">
        <v>5</v>
      </c>
      <c r="B3" s="2">
        <v>79</v>
      </c>
    </row>
    <row r="4" spans="1:11" x14ac:dyDescent="0.15">
      <c r="A4" s="2" t="s">
        <v>20</v>
      </c>
      <c r="B4" s="4">
        <v>70000</v>
      </c>
      <c r="C4" s="4">
        <v>35000</v>
      </c>
    </row>
    <row r="5" spans="1:11" x14ac:dyDescent="0.15">
      <c r="A5" s="2" t="s">
        <v>9</v>
      </c>
      <c r="B5" s="4">
        <f>B3*B4</f>
        <v>5530000</v>
      </c>
    </row>
    <row r="6" spans="1:11" x14ac:dyDescent="0.15">
      <c r="A6" s="2" t="s">
        <v>12</v>
      </c>
      <c r="B6" s="2">
        <v>4</v>
      </c>
      <c r="D6" s="4"/>
      <c r="E6" s="4"/>
      <c r="F6" s="4"/>
      <c r="G6" s="4"/>
      <c r="H6" s="4"/>
      <c r="I6" s="4"/>
      <c r="J6" s="4"/>
      <c r="K6" s="4"/>
    </row>
    <row r="7" spans="1:11" x14ac:dyDescent="0.15">
      <c r="A7" s="2" t="s">
        <v>13</v>
      </c>
      <c r="B7" s="7">
        <v>0.28999999999999998</v>
      </c>
      <c r="D7" s="4"/>
      <c r="E7" s="4"/>
      <c r="F7" s="4"/>
      <c r="G7" s="4"/>
      <c r="H7" s="4"/>
      <c r="I7" s="4"/>
      <c r="J7" s="4"/>
      <c r="K7" s="4"/>
    </row>
    <row r="8" spans="1:11" x14ac:dyDescent="0.15">
      <c r="A8" s="2" t="s">
        <v>6</v>
      </c>
      <c r="D8" s="4">
        <v>90000</v>
      </c>
      <c r="E8" s="4">
        <v>100000</v>
      </c>
      <c r="F8" s="4">
        <v>110000</v>
      </c>
      <c r="G8" s="4">
        <v>120000</v>
      </c>
      <c r="H8" s="4"/>
      <c r="I8" s="4">
        <v>130000</v>
      </c>
      <c r="J8" s="4">
        <v>140000</v>
      </c>
      <c r="K8" s="4">
        <v>150000</v>
      </c>
    </row>
    <row r="9" spans="1:11" s="10" customFormat="1" x14ac:dyDescent="0.15">
      <c r="A9" s="8" t="s">
        <v>7</v>
      </c>
      <c r="B9" s="8"/>
      <c r="C9" s="8"/>
      <c r="D9" s="9">
        <f t="shared" ref="D9:K9" si="0">$B3*D8</f>
        <v>7110000</v>
      </c>
      <c r="E9" s="9">
        <f t="shared" si="0"/>
        <v>7900000</v>
      </c>
      <c r="F9" s="9">
        <f t="shared" si="0"/>
        <v>8690000</v>
      </c>
      <c r="G9" s="9">
        <f t="shared" si="0"/>
        <v>9480000</v>
      </c>
      <c r="H9" s="9">
        <v>9800000</v>
      </c>
      <c r="I9" s="9">
        <f t="shared" si="0"/>
        <v>10270000</v>
      </c>
      <c r="J9" s="9">
        <f t="shared" si="0"/>
        <v>11060000</v>
      </c>
      <c r="K9" s="9">
        <f t="shared" si="0"/>
        <v>11850000</v>
      </c>
    </row>
    <row r="10" spans="1:11" x14ac:dyDescent="0.15">
      <c r="A10" s="2" t="s">
        <v>8</v>
      </c>
      <c r="D10" s="4"/>
      <c r="E10" s="4"/>
      <c r="F10" s="4"/>
      <c r="G10" s="4"/>
      <c r="H10" s="4"/>
      <c r="I10" s="4"/>
      <c r="J10" s="4"/>
      <c r="K10" s="4"/>
    </row>
    <row r="11" spans="1:11" x14ac:dyDescent="0.15">
      <c r="D11" s="4"/>
      <c r="E11" s="4"/>
      <c r="F11" s="4"/>
      <c r="G11" s="4"/>
      <c r="H11" s="4"/>
      <c r="I11" s="4"/>
      <c r="J11" s="4"/>
      <c r="K11" s="4"/>
    </row>
    <row r="12" spans="1:11" x14ac:dyDescent="0.15">
      <c r="A12" s="2" t="s">
        <v>0</v>
      </c>
      <c r="B12" s="7">
        <v>0.02</v>
      </c>
      <c r="C12" s="2" t="s">
        <v>9</v>
      </c>
      <c r="D12" s="3">
        <f t="shared" ref="D12:K12" si="1">$B12*$B5</f>
        <v>110600</v>
      </c>
      <c r="E12" s="3">
        <f t="shared" si="1"/>
        <v>110600</v>
      </c>
      <c r="F12" s="3">
        <f t="shared" si="1"/>
        <v>110600</v>
      </c>
      <c r="G12" s="3">
        <f t="shared" si="1"/>
        <v>110600</v>
      </c>
      <c r="H12" s="3">
        <f t="shared" ref="H12" si="2">$B12*$B5</f>
        <v>110600</v>
      </c>
      <c r="I12" s="3">
        <f t="shared" si="1"/>
        <v>110600</v>
      </c>
      <c r="J12" s="3">
        <f t="shared" si="1"/>
        <v>110600</v>
      </c>
      <c r="K12" s="3">
        <f t="shared" si="1"/>
        <v>110600</v>
      </c>
    </row>
    <row r="13" spans="1:11" x14ac:dyDescent="0.15">
      <c r="A13" s="2" t="s">
        <v>1</v>
      </c>
      <c r="B13" s="11">
        <v>5.0000000000000001E-3</v>
      </c>
      <c r="C13" s="2" t="s">
        <v>10</v>
      </c>
      <c r="D13" s="3">
        <f t="shared" ref="D13:K13" si="3">D9*$B13</f>
        <v>35550</v>
      </c>
      <c r="E13" s="3">
        <f t="shared" si="3"/>
        <v>39500</v>
      </c>
      <c r="F13" s="3">
        <f t="shared" si="3"/>
        <v>43450</v>
      </c>
      <c r="G13" s="3">
        <f t="shared" si="3"/>
        <v>47400</v>
      </c>
      <c r="H13" s="3">
        <f t="shared" ref="H13" si="4">H9*$B13</f>
        <v>49000</v>
      </c>
      <c r="I13" s="3">
        <f t="shared" si="3"/>
        <v>51350</v>
      </c>
      <c r="J13" s="3">
        <f t="shared" si="3"/>
        <v>55300</v>
      </c>
      <c r="K13" s="3">
        <f t="shared" si="3"/>
        <v>59250</v>
      </c>
    </row>
    <row r="14" spans="1:11" x14ac:dyDescent="0.15">
      <c r="A14" s="2" t="s">
        <v>2</v>
      </c>
      <c r="B14" s="11">
        <v>3.3000000000000002E-2</v>
      </c>
      <c r="C14" s="2" t="s">
        <v>10</v>
      </c>
      <c r="D14" s="3">
        <f t="shared" ref="D14:K14" si="5">D9*$B14</f>
        <v>234630</v>
      </c>
      <c r="E14" s="3">
        <f t="shared" si="5"/>
        <v>260700</v>
      </c>
      <c r="F14" s="3">
        <f t="shared" si="5"/>
        <v>286770</v>
      </c>
      <c r="G14" s="3">
        <f t="shared" si="5"/>
        <v>312840</v>
      </c>
      <c r="H14" s="3">
        <f t="shared" ref="H14" si="6">H9*$B14</f>
        <v>323400</v>
      </c>
      <c r="I14" s="3">
        <f t="shared" si="5"/>
        <v>338910</v>
      </c>
      <c r="J14" s="3">
        <f t="shared" si="5"/>
        <v>364980</v>
      </c>
      <c r="K14" s="3">
        <f t="shared" si="5"/>
        <v>391050</v>
      </c>
    </row>
    <row r="15" spans="1:11" x14ac:dyDescent="0.15">
      <c r="A15" s="2" t="s">
        <v>11</v>
      </c>
      <c r="B15" s="11">
        <v>0.1</v>
      </c>
      <c r="C15" s="2" t="s">
        <v>2</v>
      </c>
      <c r="D15" s="3">
        <f t="shared" ref="D15:K15" si="7">$B15*D14</f>
        <v>23463</v>
      </c>
      <c r="E15" s="3">
        <f t="shared" si="7"/>
        <v>26070</v>
      </c>
      <c r="F15" s="3">
        <f t="shared" si="7"/>
        <v>28677</v>
      </c>
      <c r="G15" s="3">
        <f t="shared" si="7"/>
        <v>31284</v>
      </c>
      <c r="H15" s="3">
        <f t="shared" si="7"/>
        <v>32340</v>
      </c>
      <c r="I15" s="3">
        <f t="shared" si="7"/>
        <v>33891</v>
      </c>
      <c r="J15" s="3">
        <f t="shared" si="7"/>
        <v>36498</v>
      </c>
      <c r="K15" s="3">
        <f t="shared" si="7"/>
        <v>39105</v>
      </c>
    </row>
    <row r="16" spans="1:11" x14ac:dyDescent="0.15">
      <c r="A16" s="2" t="s">
        <v>3</v>
      </c>
      <c r="B16" s="7">
        <v>0.03</v>
      </c>
      <c r="C16" s="2" t="s">
        <v>8</v>
      </c>
      <c r="D16" s="3">
        <f t="shared" ref="D16:K16" si="8">$B$16*D9</f>
        <v>213300</v>
      </c>
      <c r="E16" s="3">
        <f t="shared" si="8"/>
        <v>237000</v>
      </c>
      <c r="F16" s="3">
        <f t="shared" si="8"/>
        <v>260700</v>
      </c>
      <c r="G16" s="3">
        <f t="shared" si="8"/>
        <v>284400</v>
      </c>
      <c r="H16" s="3">
        <f t="shared" ref="H16" si="9">$B$16*H9</f>
        <v>294000</v>
      </c>
      <c r="I16" s="3">
        <f t="shared" si="8"/>
        <v>308100</v>
      </c>
      <c r="J16" s="3">
        <f t="shared" si="8"/>
        <v>331800</v>
      </c>
      <c r="K16" s="3">
        <f t="shared" si="8"/>
        <v>355500</v>
      </c>
    </row>
    <row r="17" spans="1:11" s="10" customFormat="1" x14ac:dyDescent="0.15">
      <c r="A17" s="8" t="s">
        <v>17</v>
      </c>
      <c r="B17" s="12"/>
      <c r="C17" s="8"/>
      <c r="D17" s="13">
        <f>SUM(D12:D16)</f>
        <v>617543</v>
      </c>
      <c r="E17" s="13">
        <f t="shared" ref="E17:K17" si="10">SUM(E12:E16)</f>
        <v>673870</v>
      </c>
      <c r="F17" s="13">
        <f t="shared" si="10"/>
        <v>730197</v>
      </c>
      <c r="G17" s="13">
        <f t="shared" si="10"/>
        <v>786524</v>
      </c>
      <c r="H17" s="13">
        <f t="shared" ref="H17" si="11">SUM(H12:H16)</f>
        <v>809340</v>
      </c>
      <c r="I17" s="13">
        <f t="shared" si="10"/>
        <v>842851</v>
      </c>
      <c r="J17" s="13">
        <f t="shared" si="10"/>
        <v>899178</v>
      </c>
      <c r="K17" s="13">
        <f t="shared" si="10"/>
        <v>955505</v>
      </c>
    </row>
    <row r="18" spans="1:11" s="10" customFormat="1" x14ac:dyDescent="0.15">
      <c r="B18" s="14"/>
      <c r="D18" s="15"/>
      <c r="E18" s="15"/>
      <c r="F18" s="15"/>
      <c r="G18" s="15"/>
      <c r="H18" s="15"/>
      <c r="I18" s="15"/>
      <c r="J18" s="15"/>
      <c r="K18" s="15"/>
    </row>
    <row r="19" spans="1:11" s="10" customFormat="1" x14ac:dyDescent="0.15">
      <c r="A19" s="8" t="s">
        <v>18</v>
      </c>
      <c r="B19" s="12"/>
      <c r="C19" s="8"/>
      <c r="D19" s="13">
        <f>D9-D17</f>
        <v>6492457</v>
      </c>
      <c r="E19" s="13">
        <f t="shared" ref="E19:G19" si="12">E9-E17</f>
        <v>7226130</v>
      </c>
      <c r="F19" s="13">
        <f t="shared" si="12"/>
        <v>7959803</v>
      </c>
      <c r="G19" s="13">
        <f t="shared" si="12"/>
        <v>8693476</v>
      </c>
      <c r="H19" s="13">
        <f t="shared" ref="H19" si="13">H9-H17</f>
        <v>8990660</v>
      </c>
      <c r="I19" s="13">
        <f t="shared" ref="I19:K19" si="14">I9-I17</f>
        <v>9427149</v>
      </c>
      <c r="J19" s="13">
        <f t="shared" si="14"/>
        <v>10160822</v>
      </c>
      <c r="K19" s="13">
        <f t="shared" si="14"/>
        <v>10894495</v>
      </c>
    </row>
    <row r="20" spans="1:11" x14ac:dyDescent="0.15">
      <c r="B20" s="7"/>
      <c r="D20" s="3"/>
      <c r="E20" s="3"/>
      <c r="F20" s="3"/>
      <c r="G20" s="3"/>
      <c r="H20" s="3"/>
      <c r="I20" s="3"/>
      <c r="J20" s="3"/>
      <c r="K20" s="3"/>
    </row>
    <row r="21" spans="1:11" s="10" customFormat="1" x14ac:dyDescent="0.15">
      <c r="A21" s="8" t="s">
        <v>16</v>
      </c>
      <c r="B21" s="12"/>
      <c r="C21" s="8"/>
      <c r="D21" s="13">
        <f t="shared" ref="D21:K21" si="15">$G$33</f>
        <v>320740</v>
      </c>
      <c r="E21" s="13">
        <f t="shared" si="15"/>
        <v>320740</v>
      </c>
      <c r="F21" s="13">
        <f t="shared" si="15"/>
        <v>320740</v>
      </c>
      <c r="G21" s="13">
        <f t="shared" si="15"/>
        <v>320740</v>
      </c>
      <c r="H21" s="13">
        <f t="shared" si="15"/>
        <v>320740</v>
      </c>
      <c r="I21" s="13">
        <f t="shared" si="15"/>
        <v>320740</v>
      </c>
      <c r="J21" s="13">
        <f t="shared" si="15"/>
        <v>320740</v>
      </c>
      <c r="K21" s="13">
        <f t="shared" si="15"/>
        <v>320740</v>
      </c>
    </row>
    <row r="22" spans="1:11" x14ac:dyDescent="0.15">
      <c r="B22" s="7"/>
      <c r="D22" s="3"/>
      <c r="E22" s="3"/>
      <c r="F22" s="3"/>
      <c r="G22" s="3"/>
      <c r="H22" s="3"/>
      <c r="I22" s="3"/>
      <c r="J22" s="3"/>
      <c r="K22" s="3"/>
    </row>
    <row r="23" spans="1:11" x14ac:dyDescent="0.15">
      <c r="A23" s="8" t="s">
        <v>19</v>
      </c>
      <c r="B23" s="16"/>
      <c r="C23" s="17"/>
      <c r="D23" s="13">
        <f>D19-D21</f>
        <v>6171717</v>
      </c>
      <c r="E23" s="13">
        <f t="shared" ref="E23:G23" si="16">E19-E21</f>
        <v>6905390</v>
      </c>
      <c r="F23" s="13">
        <f t="shared" si="16"/>
        <v>7639063</v>
      </c>
      <c r="G23" s="13">
        <f t="shared" si="16"/>
        <v>8372736</v>
      </c>
      <c r="H23" s="13">
        <f t="shared" ref="H23" si="17">H19-H21</f>
        <v>8669920</v>
      </c>
      <c r="I23" s="13">
        <f t="shared" ref="I23:K23" si="18">I19-I21</f>
        <v>9106409</v>
      </c>
      <c r="J23" s="13">
        <f t="shared" si="18"/>
        <v>9840082</v>
      </c>
      <c r="K23" s="13">
        <f t="shared" si="18"/>
        <v>10573755</v>
      </c>
    </row>
    <row r="24" spans="1:11" x14ac:dyDescent="0.15">
      <c r="B24" s="7"/>
      <c r="D24" s="3"/>
      <c r="E24" s="3"/>
      <c r="F24" s="3"/>
      <c r="G24" s="3"/>
      <c r="H24" s="3"/>
      <c r="I24" s="3"/>
      <c r="J24" s="3"/>
      <c r="K24" s="3"/>
    </row>
    <row r="25" spans="1:11" x14ac:dyDescent="0.15">
      <c r="B25" s="7"/>
      <c r="D25" s="18">
        <f>$B$2</f>
        <v>5147025.4099999992</v>
      </c>
      <c r="E25" s="18">
        <f t="shared" ref="E25:K25" si="19">$B$2</f>
        <v>5147025.4099999992</v>
      </c>
      <c r="F25" s="18">
        <f t="shared" si="19"/>
        <v>5147025.4099999992</v>
      </c>
      <c r="G25" s="18">
        <f t="shared" si="19"/>
        <v>5147025.4099999992</v>
      </c>
      <c r="H25" s="18">
        <f t="shared" si="19"/>
        <v>5147025.4099999992</v>
      </c>
      <c r="I25" s="18">
        <f t="shared" si="19"/>
        <v>5147025.4099999992</v>
      </c>
      <c r="J25" s="18">
        <f t="shared" si="19"/>
        <v>5147025.4099999992</v>
      </c>
      <c r="K25" s="18">
        <f t="shared" si="19"/>
        <v>5147025.4099999992</v>
      </c>
    </row>
    <row r="26" spans="1:11" x14ac:dyDescent="0.15">
      <c r="B26" s="7"/>
      <c r="D26" s="3"/>
      <c r="E26" s="3"/>
      <c r="F26" s="3"/>
      <c r="G26" s="3"/>
      <c r="H26" s="3"/>
      <c r="I26" s="3"/>
      <c r="J26" s="3"/>
      <c r="K26" s="3"/>
    </row>
    <row r="27" spans="1:11" x14ac:dyDescent="0.15">
      <c r="B27" s="7"/>
      <c r="D27" s="3"/>
      <c r="E27" s="3"/>
      <c r="F27" s="3"/>
      <c r="G27" s="3"/>
      <c r="H27" s="3"/>
      <c r="I27" s="3"/>
      <c r="J27" s="3"/>
      <c r="K27" s="3"/>
    </row>
    <row r="28" spans="1:11" x14ac:dyDescent="0.15">
      <c r="B28" s="7"/>
      <c r="D28" s="19">
        <f>D23-D25</f>
        <v>1024691.5900000008</v>
      </c>
      <c r="E28" s="19">
        <f t="shared" ref="E28:G28" si="20">E23-E25</f>
        <v>1758364.5900000008</v>
      </c>
      <c r="F28" s="19">
        <f t="shared" si="20"/>
        <v>2492037.5900000008</v>
      </c>
      <c r="G28" s="19">
        <f t="shared" si="20"/>
        <v>3225710.5900000008</v>
      </c>
      <c r="H28" s="19">
        <f t="shared" ref="H28" si="21">H23-H25</f>
        <v>3522894.5900000008</v>
      </c>
      <c r="I28" s="19">
        <f t="shared" ref="I28:K28" si="22">I23-I25</f>
        <v>3959383.5900000008</v>
      </c>
      <c r="J28" s="19">
        <f t="shared" si="22"/>
        <v>4693056.5900000008</v>
      </c>
      <c r="K28" s="19">
        <f t="shared" si="22"/>
        <v>5426729.5900000008</v>
      </c>
    </row>
    <row r="29" spans="1:11" x14ac:dyDescent="0.15">
      <c r="B29" s="7"/>
      <c r="D29" s="3"/>
      <c r="E29" s="3"/>
      <c r="F29" s="3"/>
      <c r="G29" s="3"/>
      <c r="H29" s="3"/>
      <c r="I29" s="3"/>
      <c r="J29" s="3"/>
      <c r="K29" s="3"/>
    </row>
    <row r="30" spans="1:11" x14ac:dyDescent="0.15">
      <c r="A30" s="2" t="s">
        <v>14</v>
      </c>
      <c r="B30" s="7">
        <v>0.28999999999999998</v>
      </c>
      <c r="C30" s="2" t="s">
        <v>9</v>
      </c>
      <c r="D30" s="3">
        <f t="shared" ref="D30:K30" si="23">$B$30*$B$5</f>
        <v>1603700</v>
      </c>
      <c r="E30" s="3">
        <f t="shared" si="23"/>
        <v>1603700</v>
      </c>
      <c r="F30" s="3">
        <f t="shared" si="23"/>
        <v>1603700</v>
      </c>
      <c r="G30" s="3">
        <f t="shared" si="23"/>
        <v>1603700</v>
      </c>
      <c r="H30" s="3">
        <f t="shared" si="23"/>
        <v>1603700</v>
      </c>
      <c r="I30" s="3">
        <f t="shared" si="23"/>
        <v>1603700</v>
      </c>
      <c r="J30" s="3">
        <f t="shared" si="23"/>
        <v>1603700</v>
      </c>
      <c r="K30" s="3">
        <f t="shared" si="23"/>
        <v>1603700</v>
      </c>
    </row>
    <row r="31" spans="1:11" x14ac:dyDescent="0.15">
      <c r="A31" s="2" t="s">
        <v>15</v>
      </c>
      <c r="D31" s="3">
        <f t="shared" ref="D31:K31" si="24">D30/4</f>
        <v>400925</v>
      </c>
      <c r="E31" s="3">
        <f t="shared" si="24"/>
        <v>400925</v>
      </c>
      <c r="F31" s="3">
        <f t="shared" si="24"/>
        <v>400925</v>
      </c>
      <c r="G31" s="3">
        <f t="shared" si="24"/>
        <v>400925</v>
      </c>
      <c r="H31" s="3">
        <f t="shared" si="24"/>
        <v>400925</v>
      </c>
      <c r="I31" s="3">
        <f t="shared" si="24"/>
        <v>400925</v>
      </c>
      <c r="J31" s="3">
        <f t="shared" si="24"/>
        <v>400925</v>
      </c>
      <c r="K31" s="3">
        <f t="shared" si="24"/>
        <v>400925</v>
      </c>
    </row>
    <row r="32" spans="1:11" x14ac:dyDescent="0.15">
      <c r="B32" s="7">
        <v>0.2</v>
      </c>
      <c r="D32" s="3">
        <f>D31*$B$32</f>
        <v>80185</v>
      </c>
      <c r="E32" s="3">
        <f t="shared" ref="E32:K32" si="25">E31*$B$32</f>
        <v>80185</v>
      </c>
      <c r="F32" s="3">
        <f t="shared" si="25"/>
        <v>80185</v>
      </c>
      <c r="G32" s="3">
        <f t="shared" si="25"/>
        <v>80185</v>
      </c>
      <c r="H32" s="3">
        <f t="shared" ref="H32" si="26">H31*$B$32</f>
        <v>80185</v>
      </c>
      <c r="I32" s="3">
        <f t="shared" si="25"/>
        <v>80185</v>
      </c>
      <c r="J32" s="3">
        <f t="shared" si="25"/>
        <v>80185</v>
      </c>
      <c r="K32" s="3">
        <f t="shared" si="25"/>
        <v>80185</v>
      </c>
    </row>
    <row r="33" spans="7:11" x14ac:dyDescent="0.15">
      <c r="G33" s="5">
        <f>SUM(D32:G32)</f>
        <v>320740</v>
      </c>
      <c r="H33" s="5">
        <f>SUM(E32:H32)</f>
        <v>320740</v>
      </c>
      <c r="I33" s="5">
        <f>SUM(E32:I32)</f>
        <v>400925</v>
      </c>
      <c r="J33" s="5">
        <f>SUM(F32:J32)</f>
        <v>400925</v>
      </c>
      <c r="K33" s="5">
        <f>SUM(G32:K32)</f>
        <v>400925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3"/>
  <sheetViews>
    <sheetView workbookViewId="0">
      <selection activeCell="A14" sqref="A14"/>
    </sheetView>
  </sheetViews>
  <sheetFormatPr defaultRowHeight="11.25" x14ac:dyDescent="0.15"/>
  <cols>
    <col min="1" max="1" width="29.25" style="2" bestFit="1" customWidth="1"/>
    <col min="2" max="2" width="9" style="2" bestFit="1" customWidth="1"/>
    <col min="3" max="3" width="10.375" style="2" bestFit="1" customWidth="1"/>
    <col min="4" max="5" width="10.125" style="2" bestFit="1" customWidth="1"/>
    <col min="6" max="8" width="10.125" style="6" bestFit="1" customWidth="1"/>
    <col min="9" max="11" width="11.125" style="6" bestFit="1" customWidth="1"/>
    <col min="12" max="16384" width="9" style="2"/>
  </cols>
  <sheetData>
    <row r="2" spans="1:11" x14ac:dyDescent="0.15">
      <c r="A2" s="2" t="s">
        <v>4</v>
      </c>
      <c r="B2" s="3">
        <f>SUM(F2:G2)</f>
        <v>5147025.4099999992</v>
      </c>
      <c r="F2" s="4">
        <v>445780.81</v>
      </c>
      <c r="G2" s="4">
        <v>4701244.5999999996</v>
      </c>
      <c r="H2" s="4">
        <v>4701244.5999999996</v>
      </c>
      <c r="I2" s="4">
        <v>4701244.5999999996</v>
      </c>
      <c r="J2" s="4">
        <v>4701244.5999999996</v>
      </c>
      <c r="K2" s="4">
        <v>4701244.5999999996</v>
      </c>
    </row>
    <row r="3" spans="1:11" x14ac:dyDescent="0.15">
      <c r="A3" s="2" t="s">
        <v>5</v>
      </c>
      <c r="B3" s="2">
        <v>79</v>
      </c>
    </row>
    <row r="4" spans="1:11" x14ac:dyDescent="0.15">
      <c r="A4" s="2" t="s">
        <v>20</v>
      </c>
      <c r="B4" s="4">
        <v>70000</v>
      </c>
      <c r="C4" s="4">
        <v>35000</v>
      </c>
    </row>
    <row r="5" spans="1:11" x14ac:dyDescent="0.15">
      <c r="A5" s="2" t="s">
        <v>9</v>
      </c>
      <c r="B5" s="4">
        <f>B3*B4</f>
        <v>5530000</v>
      </c>
    </row>
    <row r="6" spans="1:11" x14ac:dyDescent="0.15">
      <c r="A6" s="2" t="s">
        <v>12</v>
      </c>
      <c r="B6" s="2">
        <v>4</v>
      </c>
      <c r="D6" s="4"/>
      <c r="E6" s="4"/>
      <c r="F6" s="4"/>
      <c r="G6" s="4"/>
      <c r="H6" s="4"/>
      <c r="I6" s="4"/>
      <c r="J6" s="4"/>
      <c r="K6" s="4"/>
    </row>
    <row r="7" spans="1:11" x14ac:dyDescent="0.15">
      <c r="A7" s="2" t="s">
        <v>13</v>
      </c>
      <c r="B7" s="7">
        <v>0.28999999999999998</v>
      </c>
      <c r="D7" s="4"/>
      <c r="E7" s="4"/>
      <c r="F7" s="4"/>
      <c r="G7" s="4"/>
      <c r="H7" s="4"/>
      <c r="I7" s="4"/>
      <c r="J7" s="4"/>
      <c r="K7" s="4"/>
    </row>
    <row r="8" spans="1:11" x14ac:dyDescent="0.15">
      <c r="A8" s="2" t="s">
        <v>6</v>
      </c>
      <c r="D8" s="4">
        <v>90000</v>
      </c>
      <c r="E8" s="4">
        <v>100000</v>
      </c>
      <c r="F8" s="4">
        <v>110000</v>
      </c>
      <c r="G8" s="4">
        <v>120000</v>
      </c>
      <c r="H8" s="4">
        <v>120000</v>
      </c>
      <c r="I8" s="4">
        <v>130000</v>
      </c>
      <c r="J8" s="4">
        <v>140000</v>
      </c>
      <c r="K8" s="4">
        <v>150000</v>
      </c>
    </row>
    <row r="9" spans="1:11" s="10" customFormat="1" x14ac:dyDescent="0.15">
      <c r="A9" s="8" t="s">
        <v>7</v>
      </c>
      <c r="B9" s="8"/>
      <c r="C9" s="8"/>
      <c r="D9" s="9">
        <f t="shared" ref="D9:K9" si="0">$B3*D8</f>
        <v>7110000</v>
      </c>
      <c r="E9" s="9">
        <f t="shared" si="0"/>
        <v>7900000</v>
      </c>
      <c r="F9" s="9">
        <f t="shared" si="0"/>
        <v>8690000</v>
      </c>
      <c r="G9" s="9">
        <f t="shared" si="0"/>
        <v>9480000</v>
      </c>
      <c r="H9" s="9">
        <v>9800000</v>
      </c>
      <c r="I9" s="9">
        <f t="shared" si="0"/>
        <v>10270000</v>
      </c>
      <c r="J9" s="9">
        <f t="shared" si="0"/>
        <v>11060000</v>
      </c>
      <c r="K9" s="9">
        <f t="shared" si="0"/>
        <v>11850000</v>
      </c>
    </row>
    <row r="10" spans="1:11" x14ac:dyDescent="0.15">
      <c r="A10" s="2" t="s">
        <v>8</v>
      </c>
      <c r="D10" s="4"/>
      <c r="E10" s="4"/>
      <c r="F10" s="4"/>
      <c r="G10" s="4"/>
      <c r="H10" s="4"/>
      <c r="I10" s="4"/>
      <c r="J10" s="4"/>
      <c r="K10" s="4"/>
    </row>
    <row r="11" spans="1:11" x14ac:dyDescent="0.15">
      <c r="D11" s="4"/>
      <c r="E11" s="4"/>
      <c r="F11" s="4"/>
      <c r="G11" s="4"/>
      <c r="H11" s="4"/>
      <c r="I11" s="4"/>
      <c r="J11" s="4"/>
      <c r="K11" s="4"/>
    </row>
    <row r="12" spans="1:11" x14ac:dyDescent="0.15">
      <c r="A12" s="2" t="s">
        <v>0</v>
      </c>
      <c r="B12" s="7">
        <v>0.02</v>
      </c>
      <c r="C12" s="2" t="s">
        <v>9</v>
      </c>
      <c r="D12" s="3">
        <f t="shared" ref="D12:K12" si="1">$B12*$B5</f>
        <v>110600</v>
      </c>
      <c r="E12" s="3">
        <f t="shared" si="1"/>
        <v>110600</v>
      </c>
      <c r="F12" s="3">
        <f t="shared" si="1"/>
        <v>110600</v>
      </c>
      <c r="G12" s="3">
        <f t="shared" si="1"/>
        <v>110600</v>
      </c>
      <c r="H12" s="3">
        <f t="shared" ref="H12" si="2">$B12*$B5</f>
        <v>110600</v>
      </c>
      <c r="I12" s="3">
        <f t="shared" si="1"/>
        <v>110600</v>
      </c>
      <c r="J12" s="3">
        <f t="shared" si="1"/>
        <v>110600</v>
      </c>
      <c r="K12" s="3">
        <f t="shared" si="1"/>
        <v>110600</v>
      </c>
    </row>
    <row r="13" spans="1:11" x14ac:dyDescent="0.15">
      <c r="A13" s="2" t="s">
        <v>1</v>
      </c>
      <c r="B13" s="11">
        <v>5.0000000000000001E-3</v>
      </c>
      <c r="C13" s="2" t="s">
        <v>10</v>
      </c>
      <c r="D13" s="3">
        <f t="shared" ref="D13:K13" si="3">D9*$B13</f>
        <v>35550</v>
      </c>
      <c r="E13" s="3">
        <f t="shared" si="3"/>
        <v>39500</v>
      </c>
      <c r="F13" s="3">
        <f t="shared" si="3"/>
        <v>43450</v>
      </c>
      <c r="G13" s="3">
        <f t="shared" si="3"/>
        <v>47400</v>
      </c>
      <c r="H13" s="3">
        <f t="shared" ref="H13" si="4">H9*$B13</f>
        <v>49000</v>
      </c>
      <c r="I13" s="3">
        <f t="shared" si="3"/>
        <v>51350</v>
      </c>
      <c r="J13" s="3">
        <f t="shared" si="3"/>
        <v>55300</v>
      </c>
      <c r="K13" s="3">
        <f t="shared" si="3"/>
        <v>59250</v>
      </c>
    </row>
    <row r="14" spans="1:11" x14ac:dyDescent="0.15">
      <c r="A14" s="2" t="s">
        <v>2</v>
      </c>
      <c r="B14" s="11">
        <v>5.0000000000000001E-3</v>
      </c>
      <c r="C14" s="2" t="s">
        <v>10</v>
      </c>
      <c r="D14" s="3">
        <f t="shared" ref="D14:K14" si="5">D9*$B14</f>
        <v>35550</v>
      </c>
      <c r="E14" s="3">
        <f t="shared" si="5"/>
        <v>39500</v>
      </c>
      <c r="F14" s="3">
        <f t="shared" si="5"/>
        <v>43450</v>
      </c>
      <c r="G14" s="3">
        <f t="shared" si="5"/>
        <v>47400</v>
      </c>
      <c r="H14" s="3">
        <f t="shared" ref="H14" si="6">H9*$B14</f>
        <v>49000</v>
      </c>
      <c r="I14" s="3">
        <f t="shared" si="5"/>
        <v>51350</v>
      </c>
      <c r="J14" s="3">
        <f t="shared" si="5"/>
        <v>55300</v>
      </c>
      <c r="K14" s="3">
        <f t="shared" si="5"/>
        <v>59250</v>
      </c>
    </row>
    <row r="15" spans="1:11" x14ac:dyDescent="0.15">
      <c r="A15" s="2" t="s">
        <v>11</v>
      </c>
      <c r="B15" s="11">
        <v>0.1</v>
      </c>
      <c r="C15" s="2" t="s">
        <v>2</v>
      </c>
      <c r="D15" s="3">
        <f t="shared" ref="D15:K15" si="7">$B15*D14</f>
        <v>3555</v>
      </c>
      <c r="E15" s="3">
        <f t="shared" si="7"/>
        <v>3950</v>
      </c>
      <c r="F15" s="3">
        <f t="shared" si="7"/>
        <v>4345</v>
      </c>
      <c r="G15" s="3">
        <f t="shared" si="7"/>
        <v>4740</v>
      </c>
      <c r="H15" s="3">
        <f t="shared" si="7"/>
        <v>4900</v>
      </c>
      <c r="I15" s="3">
        <f t="shared" si="7"/>
        <v>5135</v>
      </c>
      <c r="J15" s="3">
        <f t="shared" si="7"/>
        <v>5530</v>
      </c>
      <c r="K15" s="3">
        <f t="shared" si="7"/>
        <v>5925</v>
      </c>
    </row>
    <row r="16" spans="1:11" x14ac:dyDescent="0.15">
      <c r="A16" s="2" t="s">
        <v>3</v>
      </c>
      <c r="B16" s="7">
        <v>0.03</v>
      </c>
      <c r="D16" s="3">
        <f t="shared" ref="D16:K16" si="8">$B$16*D9</f>
        <v>213300</v>
      </c>
      <c r="E16" s="3">
        <f t="shared" si="8"/>
        <v>237000</v>
      </c>
      <c r="F16" s="3">
        <f t="shared" si="8"/>
        <v>260700</v>
      </c>
      <c r="G16" s="3">
        <f t="shared" si="8"/>
        <v>284400</v>
      </c>
      <c r="H16" s="3">
        <f t="shared" ref="H16" si="9">$B$16*H9</f>
        <v>294000</v>
      </c>
      <c r="I16" s="3">
        <f t="shared" si="8"/>
        <v>308100</v>
      </c>
      <c r="J16" s="3">
        <f t="shared" si="8"/>
        <v>331800</v>
      </c>
      <c r="K16" s="3">
        <f t="shared" si="8"/>
        <v>355500</v>
      </c>
    </row>
    <row r="17" spans="1:11" s="10" customFormat="1" x14ac:dyDescent="0.15">
      <c r="A17" s="8" t="s">
        <v>17</v>
      </c>
      <c r="B17" s="12"/>
      <c r="C17" s="8"/>
      <c r="D17" s="13">
        <f>SUM(D12:D16)</f>
        <v>398555</v>
      </c>
      <c r="E17" s="13">
        <f t="shared" ref="E17:K17" si="10">SUM(E12:E16)</f>
        <v>430550</v>
      </c>
      <c r="F17" s="13">
        <f t="shared" si="10"/>
        <v>462545</v>
      </c>
      <c r="G17" s="13">
        <f t="shared" si="10"/>
        <v>494540</v>
      </c>
      <c r="H17" s="13">
        <f t="shared" ref="H17" si="11">SUM(H12:H16)</f>
        <v>507500</v>
      </c>
      <c r="I17" s="13">
        <f t="shared" si="10"/>
        <v>526535</v>
      </c>
      <c r="J17" s="13">
        <f t="shared" si="10"/>
        <v>558530</v>
      </c>
      <c r="K17" s="13">
        <f t="shared" si="10"/>
        <v>590525</v>
      </c>
    </row>
    <row r="18" spans="1:11" s="10" customFormat="1" x14ac:dyDescent="0.15">
      <c r="B18" s="14"/>
      <c r="D18" s="15"/>
      <c r="E18" s="15"/>
      <c r="F18" s="15"/>
      <c r="G18" s="15"/>
      <c r="H18" s="15"/>
      <c r="I18" s="15"/>
      <c r="J18" s="15"/>
      <c r="K18" s="15"/>
    </row>
    <row r="19" spans="1:11" s="10" customFormat="1" x14ac:dyDescent="0.15">
      <c r="A19" s="8" t="s">
        <v>18</v>
      </c>
      <c r="B19" s="12"/>
      <c r="C19" s="8"/>
      <c r="D19" s="13">
        <f>D9-D17</f>
        <v>6711445</v>
      </c>
      <c r="E19" s="13">
        <f t="shared" ref="E19:K19" si="12">E9-E17</f>
        <v>7469450</v>
      </c>
      <c r="F19" s="13">
        <f t="shared" si="12"/>
        <v>8227455</v>
      </c>
      <c r="G19" s="13">
        <f t="shared" si="12"/>
        <v>8985460</v>
      </c>
      <c r="H19" s="13">
        <f t="shared" ref="H19" si="13">H9-H17</f>
        <v>9292500</v>
      </c>
      <c r="I19" s="13">
        <f t="shared" si="12"/>
        <v>9743465</v>
      </c>
      <c r="J19" s="13">
        <f t="shared" si="12"/>
        <v>10501470</v>
      </c>
      <c r="K19" s="13">
        <f t="shared" si="12"/>
        <v>11259475</v>
      </c>
    </row>
    <row r="20" spans="1:11" x14ac:dyDescent="0.15">
      <c r="B20" s="7"/>
      <c r="D20" s="3"/>
      <c r="E20" s="3"/>
      <c r="F20" s="3"/>
      <c r="G20" s="3"/>
      <c r="H20" s="3"/>
      <c r="I20" s="3"/>
      <c r="J20" s="3"/>
      <c r="K20" s="3"/>
    </row>
    <row r="21" spans="1:11" s="10" customFormat="1" x14ac:dyDescent="0.15">
      <c r="A21" s="8" t="s">
        <v>16</v>
      </c>
      <c r="B21" s="12"/>
      <c r="C21" s="8"/>
      <c r="D21" s="13">
        <f t="shared" ref="D21:K21" si="14">$G$33</f>
        <v>320740</v>
      </c>
      <c r="E21" s="13">
        <f t="shared" si="14"/>
        <v>320740</v>
      </c>
      <c r="F21" s="13">
        <f t="shared" si="14"/>
        <v>320740</v>
      </c>
      <c r="G21" s="13">
        <f t="shared" si="14"/>
        <v>320740</v>
      </c>
      <c r="H21" s="13">
        <f t="shared" si="14"/>
        <v>320740</v>
      </c>
      <c r="I21" s="13">
        <f t="shared" si="14"/>
        <v>320740</v>
      </c>
      <c r="J21" s="13">
        <f t="shared" si="14"/>
        <v>320740</v>
      </c>
      <c r="K21" s="13">
        <f t="shared" si="14"/>
        <v>320740</v>
      </c>
    </row>
    <row r="22" spans="1:11" x14ac:dyDescent="0.15">
      <c r="B22" s="7"/>
      <c r="D22" s="3"/>
      <c r="E22" s="3"/>
      <c r="F22" s="3"/>
      <c r="G22" s="3"/>
      <c r="H22" s="3"/>
      <c r="I22" s="3"/>
      <c r="J22" s="3"/>
      <c r="K22" s="3"/>
    </row>
    <row r="23" spans="1:11" x14ac:dyDescent="0.15">
      <c r="A23" s="8" t="s">
        <v>19</v>
      </c>
      <c r="B23" s="16"/>
      <c r="C23" s="17"/>
      <c r="D23" s="13">
        <f>D19-D21</f>
        <v>6390705</v>
      </c>
      <c r="E23" s="13">
        <f t="shared" ref="E23:K23" si="15">E19-E21</f>
        <v>7148710</v>
      </c>
      <c r="F23" s="13">
        <f t="shared" si="15"/>
        <v>7906715</v>
      </c>
      <c r="G23" s="13">
        <f t="shared" si="15"/>
        <v>8664720</v>
      </c>
      <c r="H23" s="13">
        <f t="shared" ref="H23" si="16">H19-H21</f>
        <v>8971760</v>
      </c>
      <c r="I23" s="13">
        <f t="shared" si="15"/>
        <v>9422725</v>
      </c>
      <c r="J23" s="13">
        <f t="shared" si="15"/>
        <v>10180730</v>
      </c>
      <c r="K23" s="13">
        <f t="shared" si="15"/>
        <v>10938735</v>
      </c>
    </row>
    <row r="24" spans="1:11" x14ac:dyDescent="0.15">
      <c r="B24" s="7"/>
      <c r="D24" s="3"/>
      <c r="E24" s="3"/>
      <c r="F24" s="3"/>
      <c r="G24" s="3"/>
      <c r="H24" s="3"/>
      <c r="I24" s="3"/>
      <c r="J24" s="3"/>
      <c r="K24" s="3"/>
    </row>
    <row r="25" spans="1:11" x14ac:dyDescent="0.15">
      <c r="B25" s="7"/>
      <c r="D25" s="18">
        <f>$B$2</f>
        <v>5147025.4099999992</v>
      </c>
      <c r="E25" s="18">
        <f t="shared" ref="E25:K25" si="17">$B$2</f>
        <v>5147025.4099999992</v>
      </c>
      <c r="F25" s="18">
        <f t="shared" si="17"/>
        <v>5147025.4099999992</v>
      </c>
      <c r="G25" s="18">
        <f t="shared" si="17"/>
        <v>5147025.4099999992</v>
      </c>
      <c r="H25" s="18">
        <f t="shared" si="17"/>
        <v>5147025.4099999992</v>
      </c>
      <c r="I25" s="18">
        <f t="shared" si="17"/>
        <v>5147025.4099999992</v>
      </c>
      <c r="J25" s="18">
        <f t="shared" si="17"/>
        <v>5147025.4099999992</v>
      </c>
      <c r="K25" s="18">
        <f t="shared" si="17"/>
        <v>5147025.4099999992</v>
      </c>
    </row>
    <row r="26" spans="1:11" x14ac:dyDescent="0.15">
      <c r="B26" s="7"/>
      <c r="D26" s="3"/>
      <c r="E26" s="3"/>
      <c r="F26" s="3"/>
      <c r="G26" s="3"/>
      <c r="H26" s="3"/>
      <c r="I26" s="3"/>
      <c r="J26" s="3"/>
      <c r="K26" s="3"/>
    </row>
    <row r="27" spans="1:11" x14ac:dyDescent="0.15">
      <c r="B27" s="7"/>
      <c r="D27" s="3"/>
      <c r="E27" s="3"/>
      <c r="F27" s="3"/>
      <c r="G27" s="3"/>
      <c r="H27" s="3"/>
      <c r="I27" s="3"/>
      <c r="J27" s="3"/>
      <c r="K27" s="3"/>
    </row>
    <row r="28" spans="1:11" x14ac:dyDescent="0.15">
      <c r="B28" s="7"/>
      <c r="D28" s="19">
        <f>D23-D25</f>
        <v>1243679.5900000008</v>
      </c>
      <c r="E28" s="19">
        <f t="shared" ref="E28:K28" si="18">E23-E25</f>
        <v>2001684.5900000008</v>
      </c>
      <c r="F28" s="19">
        <f t="shared" si="18"/>
        <v>2759689.5900000008</v>
      </c>
      <c r="G28" s="19">
        <f t="shared" si="18"/>
        <v>3517694.5900000008</v>
      </c>
      <c r="H28" s="19">
        <f t="shared" ref="H28" si="19">H23-H25</f>
        <v>3824734.5900000008</v>
      </c>
      <c r="I28" s="19">
        <f t="shared" si="18"/>
        <v>4275699.5900000008</v>
      </c>
      <c r="J28" s="19">
        <f t="shared" si="18"/>
        <v>5033704.5900000008</v>
      </c>
      <c r="K28" s="19">
        <f t="shared" si="18"/>
        <v>5791709.5900000008</v>
      </c>
    </row>
    <row r="29" spans="1:11" x14ac:dyDescent="0.15">
      <c r="B29" s="7"/>
      <c r="D29" s="3"/>
      <c r="E29" s="3"/>
      <c r="F29" s="3"/>
      <c r="G29" s="3"/>
      <c r="H29" s="3"/>
      <c r="I29" s="3"/>
      <c r="J29" s="3"/>
      <c r="K29" s="3"/>
    </row>
    <row r="30" spans="1:11" x14ac:dyDescent="0.15">
      <c r="A30" s="2" t="s">
        <v>14</v>
      </c>
      <c r="B30" s="7">
        <v>0.28999999999999998</v>
      </c>
      <c r="C30" s="2" t="s">
        <v>9</v>
      </c>
      <c r="D30" s="3">
        <f t="shared" ref="D30:K30" si="20">$B$30*$B$5</f>
        <v>1603700</v>
      </c>
      <c r="E30" s="3">
        <f t="shared" si="20"/>
        <v>1603700</v>
      </c>
      <c r="F30" s="3">
        <f t="shared" si="20"/>
        <v>1603700</v>
      </c>
      <c r="G30" s="3">
        <f t="shared" si="20"/>
        <v>1603700</v>
      </c>
      <c r="H30" s="3">
        <f t="shared" si="20"/>
        <v>1603700</v>
      </c>
      <c r="I30" s="3">
        <f t="shared" si="20"/>
        <v>1603700</v>
      </c>
      <c r="J30" s="3">
        <f t="shared" si="20"/>
        <v>1603700</v>
      </c>
      <c r="K30" s="3">
        <f t="shared" si="20"/>
        <v>1603700</v>
      </c>
    </row>
    <row r="31" spans="1:11" x14ac:dyDescent="0.15">
      <c r="A31" s="2" t="s">
        <v>15</v>
      </c>
      <c r="D31" s="3">
        <f t="shared" ref="D31:K31" si="21">D30/4</f>
        <v>400925</v>
      </c>
      <c r="E31" s="3">
        <f t="shared" si="21"/>
        <v>400925</v>
      </c>
      <c r="F31" s="3">
        <f t="shared" si="21"/>
        <v>400925</v>
      </c>
      <c r="G31" s="3">
        <f t="shared" si="21"/>
        <v>400925</v>
      </c>
      <c r="H31" s="3">
        <f t="shared" si="21"/>
        <v>400925</v>
      </c>
      <c r="I31" s="3">
        <f t="shared" si="21"/>
        <v>400925</v>
      </c>
      <c r="J31" s="3">
        <f t="shared" si="21"/>
        <v>400925</v>
      </c>
      <c r="K31" s="3">
        <f t="shared" si="21"/>
        <v>400925</v>
      </c>
    </row>
    <row r="32" spans="1:11" x14ac:dyDescent="0.15">
      <c r="B32" s="7">
        <v>0.2</v>
      </c>
      <c r="D32" s="3">
        <f>D31*$B$32</f>
        <v>80185</v>
      </c>
      <c r="E32" s="3">
        <f t="shared" ref="E32:K32" si="22">E31*$B$32</f>
        <v>80185</v>
      </c>
      <c r="F32" s="3">
        <f t="shared" si="22"/>
        <v>80185</v>
      </c>
      <c r="G32" s="3">
        <f t="shared" si="22"/>
        <v>80185</v>
      </c>
      <c r="H32" s="3">
        <f t="shared" ref="H32" si="23">H31*$B$32</f>
        <v>80185</v>
      </c>
      <c r="I32" s="3">
        <f t="shared" si="22"/>
        <v>80185</v>
      </c>
      <c r="J32" s="3">
        <f t="shared" si="22"/>
        <v>80185</v>
      </c>
      <c r="K32" s="3">
        <f t="shared" si="22"/>
        <v>80185</v>
      </c>
    </row>
    <row r="33" spans="7:11" x14ac:dyDescent="0.15">
      <c r="G33" s="5">
        <f>SUM(D32:G32)</f>
        <v>320740</v>
      </c>
      <c r="H33" s="5">
        <f>SUM(E32:H32)</f>
        <v>320740</v>
      </c>
      <c r="I33" s="5">
        <f>SUM(E32:I32)</f>
        <v>400925</v>
      </c>
      <c r="J33" s="5">
        <f>SUM(F32:J32)</f>
        <v>400925</v>
      </c>
      <c r="K33" s="5">
        <f>SUM(G32:K32)</f>
        <v>400925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"/>
  <sheetViews>
    <sheetView workbookViewId="0">
      <selection activeCell="H13" sqref="H13"/>
    </sheetView>
  </sheetViews>
  <sheetFormatPr defaultRowHeight="14.25" x14ac:dyDescent="0.2"/>
  <cols>
    <col min="2" max="2" width="9.125" style="1" bestFit="1" customWidth="1"/>
    <col min="3" max="3" width="13.125" style="1" bestFit="1" customWidth="1"/>
    <col min="4" max="4" width="9" style="1"/>
    <col min="5" max="5" width="11.375" style="1" bestFit="1" customWidth="1"/>
    <col min="6" max="6" width="9" style="1"/>
  </cols>
  <sheetData>
    <row r="2" spans="1:5" x14ac:dyDescent="0.2">
      <c r="A2" t="s">
        <v>21</v>
      </c>
      <c r="B2" s="1">
        <v>77</v>
      </c>
      <c r="C2" s="1">
        <v>6500000</v>
      </c>
      <c r="E2" s="1">
        <f>C2/B2</f>
        <v>84415.58441558441</v>
      </c>
    </row>
    <row r="3" spans="1:5" x14ac:dyDescent="0.2">
      <c r="B3" s="1">
        <v>53</v>
      </c>
      <c r="C3" s="1">
        <v>5900000</v>
      </c>
      <c r="D3" s="1" t="s">
        <v>22</v>
      </c>
      <c r="E3" s="1">
        <f>C3/B3</f>
        <v>111320.75471698113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>
      <selection activeCell="B20" sqref="B20"/>
    </sheetView>
  </sheetViews>
  <sheetFormatPr defaultRowHeight="14.25" x14ac:dyDescent="0.2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5" sqref="C15"/>
    </sheetView>
  </sheetViews>
  <sheetFormatPr defaultRowHeight="14.2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Sheet1 (2)</vt:lpstr>
      <vt:lpstr>Sheet4</vt:lpstr>
      <vt:lpstr>Sheet2</vt:lpstr>
      <vt:lpstr>Sheet3</vt:lpstr>
    </vt:vector>
  </TitlesOfParts>
  <Company>KBank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Issaya Pongprot</dc:creator>
  <cp:lastModifiedBy>Issaya Pongprot</cp:lastModifiedBy>
  <dcterms:created xsi:type="dcterms:W3CDTF">2017-07-10T15:32:26Z</dcterms:created>
  <dcterms:modified xsi:type="dcterms:W3CDTF">2017-07-12T14:26:55Z</dcterms:modified>
</cp:coreProperties>
</file>